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e5d827f7532f82/Documents/Mid Wharfedale PC April 25/Finance/Audit 25 26/Sent to internal Auditor/"/>
    </mc:Choice>
  </mc:AlternateContent>
  <xr:revisionPtr revIDLastSave="1" documentId="8_{C1726C00-B3B1-42BA-B9BC-032FF0D61D9C}" xr6:coauthVersionLast="47" xr6:coauthVersionMax="47" xr10:uidLastSave="{9E2418D7-7082-41B8-94F5-4F2F38578CC0}"/>
  <bookViews>
    <workbookView xWindow="28680" yWindow="-120" windowWidth="29040" windowHeight="15720" xr2:uid="{248D63A8-3544-4B74-9006-75D3BEE75A14}"/>
  </bookViews>
  <sheets>
    <sheet name="Bank Reconcila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24" i="1"/>
  <c r="I24" i="1" s="1"/>
  <c r="I30" i="1"/>
  <c r="I31" i="1"/>
  <c r="I32" i="1"/>
  <c r="I25" i="1" l="1"/>
  <c r="I34" i="1" s="1"/>
</calcChain>
</file>

<file path=xl/sharedStrings.xml><?xml version="1.0" encoding="utf-8"?>
<sst xmlns="http://schemas.openxmlformats.org/spreadsheetml/2006/main" count="20" uniqueCount="20">
  <si>
    <t>Closing  balances as at 31 March 2023</t>
  </si>
  <si>
    <t>Payments</t>
  </si>
  <si>
    <t>Receipts</t>
  </si>
  <si>
    <t>Opening balance</t>
  </si>
  <si>
    <t>Receipts and Payments Account</t>
  </si>
  <si>
    <t>Closing Balance</t>
  </si>
  <si>
    <t>Outstanding Cheques</t>
  </si>
  <si>
    <t>£</t>
  </si>
  <si>
    <t>Number</t>
  </si>
  <si>
    <t>Outstanding Deposits</t>
  </si>
  <si>
    <t>Skipton Building Society (as at 01.01.26)</t>
  </si>
  <si>
    <t>Barclays Bank (as at 10.03.26)</t>
  </si>
  <si>
    <t>Balances per statements</t>
  </si>
  <si>
    <t>Bela Shaw</t>
  </si>
  <si>
    <t>Prepared by:</t>
  </si>
  <si>
    <t>Financial Year Ended:</t>
  </si>
  <si>
    <t>Mid-Wharfedale Parish Council</t>
  </si>
  <si>
    <t>Local Council Name:</t>
  </si>
  <si>
    <t>BANK RECONCILIATION 2025/26</t>
  </si>
  <si>
    <t>MID-WHARFEDALE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</si>
</sst>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1" fillId="0" borderId="0" xfId="0" applyFont="1"/>
    <xf numFmtId="0" fontId="2" fillId="0" borderId="0" xfId="0" applyFont="1"/>
    <xf numFmtId="14" fontId="0" fillId="0" borderId="0" xfId="0" applyNumberFormat="1"/>
    <xf numFmtId="2" fontId="0" fillId="0" borderId="2" xfId="0" applyNumberFormat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/>
    <xf numFmtId="15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ent%20to%20Accountant%2010.3.26/Accounts%20and%20invoices/MWPC%202026%20received%20from%20accountant%2023.3.26.xlsx" TargetMode="External"/><Relationship Id="rId2" Type="http://schemas.openxmlformats.org/officeDocument/2006/relationships/externalLinkPath" Target="https://d.docs.live.net/e6e5d827f7532f82/Documents/Mid%20Wharfedale%20PC%20April%2025/Finance/Audit%2025%2026/Sent%20to%20Accountant%2010.3.26/Accounts%20and%20invoices/MWPC%202026%20received%20from%20accountant%2023.3.26.xlsx" TargetMode="External"/><Relationship Id="rId1" Type="http://schemas.openxmlformats.org/officeDocument/2006/relationships/externalLinkPath" Target="/e6e5d827f7532f82/Documents/Mid%20Wharfedale%20PC%20April%2025/Finance/Audit%2025%2026/Sent%20to%20Accountant%2010.3.26/Accounts%20and%20invoices/MWPC%202026%20received%20from%20accountant%2023.3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ceipts"/>
      <sheetName val="Financial Statement"/>
      <sheetName val="Bank Statement"/>
      <sheetName val="Invoices"/>
      <sheetName val="Sheet1"/>
    </sheetNames>
    <sheetDataSet>
      <sheetData sheetId="0">
        <row r="11">
          <cell r="J11">
            <v>6405.42</v>
          </cell>
        </row>
      </sheetData>
      <sheetData sheetId="1"/>
      <sheetData sheetId="2"/>
      <sheetData sheetId="3">
        <row r="40">
          <cell r="G40">
            <v>6501.89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8ABB-335E-4A18-BBF2-33A426D7FFFE}">
  <dimension ref="A1:N34"/>
  <sheetViews>
    <sheetView tabSelected="1" topLeftCell="A4" workbookViewId="0">
      <selection activeCell="D39" sqref="D39"/>
    </sheetView>
  </sheetViews>
  <sheetFormatPr defaultRowHeight="14.5" x14ac:dyDescent="0.35"/>
  <cols>
    <col min="1" max="1" width="33.1796875" bestFit="1" customWidth="1"/>
    <col min="2" max="2" width="9.81640625" bestFit="1" customWidth="1"/>
    <col min="6" max="6" width="10.81640625" customWidth="1"/>
    <col min="9" max="9" width="11.54296875" bestFit="1" customWidth="1"/>
    <col min="14" max="14" width="10.7265625" bestFit="1" customWidth="1"/>
  </cols>
  <sheetData>
    <row r="1" spans="1:10" ht="18.5" x14ac:dyDescent="0.4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.5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x14ac:dyDescent="0.35">
      <c r="A4" t="s">
        <v>17</v>
      </c>
      <c r="B4" t="s">
        <v>16</v>
      </c>
    </row>
    <row r="5" spans="1:10" x14ac:dyDescent="0.35">
      <c r="A5" t="s">
        <v>15</v>
      </c>
      <c r="B5" s="13">
        <v>46112</v>
      </c>
    </row>
    <row r="6" spans="1:10" x14ac:dyDescent="0.35">
      <c r="A6" t="s">
        <v>14</v>
      </c>
      <c r="B6" t="s">
        <v>13</v>
      </c>
    </row>
    <row r="9" spans="1:10" x14ac:dyDescent="0.35">
      <c r="A9" s="12" t="s">
        <v>12</v>
      </c>
    </row>
    <row r="10" spans="1:10" x14ac:dyDescent="0.35">
      <c r="A10" t="s">
        <v>11</v>
      </c>
      <c r="I10" s="10">
        <v>1715.62</v>
      </c>
    </row>
    <row r="11" spans="1:10" x14ac:dyDescent="0.35">
      <c r="A11" t="s">
        <v>10</v>
      </c>
      <c r="I11" s="4">
        <v>6172.24</v>
      </c>
    </row>
    <row r="12" spans="1:10" x14ac:dyDescent="0.35">
      <c r="I12" s="7"/>
    </row>
    <row r="13" spans="1:10" x14ac:dyDescent="0.35">
      <c r="A13" t="s">
        <v>9</v>
      </c>
      <c r="I13" s="2">
        <v>0</v>
      </c>
    </row>
    <row r="14" spans="1:10" ht="15.75" customHeight="1" x14ac:dyDescent="0.35">
      <c r="I14" s="7">
        <f>SUM(I10:I11)+I13</f>
        <v>7887.86</v>
      </c>
    </row>
    <row r="15" spans="1:10" ht="15.75" customHeight="1" x14ac:dyDescent="0.35">
      <c r="I15" s="2"/>
    </row>
    <row r="16" spans="1:10" x14ac:dyDescent="0.35">
      <c r="F16" t="s">
        <v>8</v>
      </c>
      <c r="G16" s="8" t="s">
        <v>7</v>
      </c>
      <c r="I16" s="2"/>
    </row>
    <row r="17" spans="1:14" x14ac:dyDescent="0.35">
      <c r="A17" t="s">
        <v>6</v>
      </c>
      <c r="F17" s="8"/>
      <c r="G17" s="2"/>
      <c r="I17" s="2"/>
    </row>
    <row r="18" spans="1:14" x14ac:dyDescent="0.35">
      <c r="F18" s="8">
        <v>875</v>
      </c>
      <c r="G18" s="2">
        <v>1</v>
      </c>
      <c r="I18" s="2"/>
    </row>
    <row r="19" spans="1:14" x14ac:dyDescent="0.35">
      <c r="F19" s="8">
        <v>876</v>
      </c>
      <c r="G19" s="2">
        <v>1</v>
      </c>
      <c r="I19" s="2"/>
    </row>
    <row r="20" spans="1:14" x14ac:dyDescent="0.35">
      <c r="F20" s="11">
        <v>101060</v>
      </c>
      <c r="G20" s="10">
        <v>36</v>
      </c>
      <c r="I20" s="2"/>
      <c r="N20" s="6"/>
    </row>
    <row r="21" spans="1:14" x14ac:dyDescent="0.35">
      <c r="F21" s="9">
        <v>101069</v>
      </c>
      <c r="G21" s="2">
        <v>80</v>
      </c>
      <c r="I21" s="2"/>
      <c r="N21" s="6"/>
    </row>
    <row r="22" spans="1:14" x14ac:dyDescent="0.35">
      <c r="F22" s="8"/>
      <c r="G22" s="2"/>
      <c r="I22" s="2"/>
      <c r="N22" s="6"/>
    </row>
    <row r="23" spans="1:14" x14ac:dyDescent="0.35">
      <c r="F23" s="8"/>
      <c r="G23" s="2"/>
      <c r="I23" s="2"/>
      <c r="N23" s="6"/>
    </row>
    <row r="24" spans="1:14" x14ac:dyDescent="0.35">
      <c r="G24" s="7">
        <f>SUM(G17:G23)</f>
        <v>118</v>
      </c>
      <c r="I24" s="2">
        <f>+G24</f>
        <v>118</v>
      </c>
      <c r="N24" s="6"/>
    </row>
    <row r="25" spans="1:14" ht="15" thickBot="1" x14ac:dyDescent="0.4">
      <c r="A25" t="s">
        <v>5</v>
      </c>
      <c r="I25" s="3">
        <f>+I14-I24</f>
        <v>7769.86</v>
      </c>
      <c r="K25" s="2"/>
    </row>
    <row r="26" spans="1:14" ht="15" thickTop="1" x14ac:dyDescent="0.35">
      <c r="I26" s="2"/>
      <c r="M26" s="2"/>
    </row>
    <row r="27" spans="1:14" x14ac:dyDescent="0.35">
      <c r="I27" s="2"/>
      <c r="M27" s="2"/>
    </row>
    <row r="28" spans="1:14" x14ac:dyDescent="0.35">
      <c r="A28" s="5" t="s">
        <v>4</v>
      </c>
      <c r="I28" s="2"/>
      <c r="M28" s="2"/>
      <c r="N28" s="2"/>
    </row>
    <row r="29" spans="1:14" x14ac:dyDescent="0.35">
      <c r="A29" s="4" t="s">
        <v>3</v>
      </c>
      <c r="I29" s="2">
        <v>7866.35</v>
      </c>
      <c r="M29" s="2"/>
    </row>
    <row r="30" spans="1:14" x14ac:dyDescent="0.35">
      <c r="A30" s="4" t="s">
        <v>2</v>
      </c>
      <c r="I30" s="2">
        <f>+[1]Receipts!J11</f>
        <v>6405.42</v>
      </c>
      <c r="M30" s="2"/>
      <c r="N30" s="2"/>
    </row>
    <row r="31" spans="1:14" x14ac:dyDescent="0.35">
      <c r="A31" s="4" t="s">
        <v>1</v>
      </c>
      <c r="I31" s="2">
        <f>[1]Invoices!G40</f>
        <v>6501.89</v>
      </c>
    </row>
    <row r="32" spans="1:14" ht="15" thickBot="1" x14ac:dyDescent="0.4">
      <c r="A32" s="4" t="s">
        <v>0</v>
      </c>
      <c r="I32" s="3">
        <f>+I29+I30-I31</f>
        <v>7769.88</v>
      </c>
      <c r="K32" s="2"/>
    </row>
    <row r="33" spans="9:11" ht="15" thickTop="1" x14ac:dyDescent="0.35">
      <c r="I33" s="2"/>
      <c r="K33" s="2"/>
    </row>
    <row r="34" spans="9:11" x14ac:dyDescent="0.35">
      <c r="I34" s="1">
        <f>+I25-I32</f>
        <v>-2.0000000000436557E-2</v>
      </c>
    </row>
  </sheetData>
  <mergeCells count="2">
    <mergeCell ref="A1:J1"/>
    <mergeCell ref="A2:J2"/>
  </mergeCells>
  <pageMargins left="0.7" right="0.7" top="0.75" bottom="0.75" header="0.3" footer="0.3"/>
  <pageSetup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 Shaw</dc:creator>
  <cp:lastModifiedBy>Bela Shaw</cp:lastModifiedBy>
  <dcterms:created xsi:type="dcterms:W3CDTF">2026-03-30T09:15:24Z</dcterms:created>
  <dcterms:modified xsi:type="dcterms:W3CDTF">2026-03-30T09:17:01Z</dcterms:modified>
</cp:coreProperties>
</file>